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ерентьева\Планы тендеров\2022\На сайт\"/>
    </mc:Choice>
  </mc:AlternateContent>
  <bookViews>
    <workbookView xWindow="-120" yWindow="-120" windowWidth="29040" windowHeight="15990" tabRatio="774"/>
  </bookViews>
  <sheets>
    <sheet name="план тендеров работы,услуги" sheetId="13" r:id="rId1"/>
    <sheet name="Выходные дни" sheetId="12" state="hidden" r:id="rId2"/>
    <sheet name="Лист1" sheetId="14" r:id="rId3"/>
    <sheet name="Лист2" sheetId="15" r:id="rId4"/>
  </sheets>
  <definedNames>
    <definedName name="_xlnm._FilterDatabase" localSheetId="0" hidden="1">'план тендеров работы,услуги'!$A$4:$L$23</definedName>
    <definedName name="_xlnm.Print_Area" localSheetId="0">'план тендеров работы,услуги'!$A$1:$L$23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3" l="1"/>
  <c r="F22" i="13" s="1"/>
  <c r="G22" i="13" s="1"/>
  <c r="H22" i="13" s="1"/>
  <c r="I22" i="13" s="1"/>
  <c r="E13" i="13"/>
  <c r="F13" i="13" s="1"/>
  <c r="G13" i="13" s="1"/>
  <c r="H13" i="13" s="1"/>
  <c r="I13" i="13" s="1"/>
  <c r="E12" i="13"/>
  <c r="F12" i="13" s="1"/>
  <c r="G12" i="13" s="1"/>
  <c r="H12" i="13" s="1"/>
  <c r="I12" i="13" s="1"/>
  <c r="E11" i="13"/>
  <c r="F11" i="13" s="1"/>
  <c r="G11" i="13" s="1"/>
  <c r="H11" i="13" s="1"/>
  <c r="I11" i="13" s="1"/>
  <c r="E10" i="13"/>
  <c r="F10" i="13" s="1"/>
  <c r="G10" i="13" s="1"/>
  <c r="H10" i="13" s="1"/>
  <c r="I10" i="13" s="1"/>
  <c r="E9" i="13"/>
  <c r="F9" i="13" s="1"/>
  <c r="G9" i="13" s="1"/>
  <c r="H9" i="13" s="1"/>
  <c r="I9" i="13" s="1"/>
  <c r="E8" i="13"/>
  <c r="F8" i="13" s="1"/>
  <c r="G8" i="13" s="1"/>
  <c r="H8" i="13" s="1"/>
  <c r="I8" i="13" s="1"/>
  <c r="E7" i="13"/>
  <c r="F7" i="13" s="1"/>
  <c r="G7" i="13" s="1"/>
  <c r="H7" i="13" s="1"/>
  <c r="I7" i="13" s="1"/>
  <c r="E6" i="13"/>
  <c r="F6" i="13" s="1"/>
  <c r="G6" i="13" s="1"/>
  <c r="H6" i="13" s="1"/>
  <c r="I6" i="13" s="1"/>
  <c r="E5" i="13"/>
  <c r="F5" i="13" s="1"/>
  <c r="G5" i="13" s="1"/>
  <c r="H5" i="13" s="1"/>
  <c r="I5" i="13" s="1"/>
  <c r="E15" i="13" l="1"/>
  <c r="F15" i="13" s="1"/>
  <c r="G15" i="13" s="1"/>
  <c r="H15" i="13" s="1"/>
  <c r="I15" i="13" s="1"/>
  <c r="E16" i="13"/>
  <c r="F16" i="13" s="1"/>
  <c r="G16" i="13" s="1"/>
  <c r="H16" i="13" s="1"/>
  <c r="I16" i="13" s="1"/>
  <c r="E17" i="13"/>
  <c r="F17" i="13" s="1"/>
  <c r="G17" i="13" s="1"/>
  <c r="H17" i="13" s="1"/>
  <c r="I17" i="13" s="1"/>
  <c r="E18" i="13"/>
  <c r="F18" i="13" s="1"/>
  <c r="G18" i="13" s="1"/>
  <c r="H18" i="13" s="1"/>
  <c r="I18" i="13" s="1"/>
  <c r="E19" i="13"/>
  <c r="F19" i="13" s="1"/>
  <c r="G19" i="13" s="1"/>
  <c r="H19" i="13" s="1"/>
  <c r="I19" i="13" s="1"/>
  <c r="E20" i="13"/>
  <c r="F20" i="13" s="1"/>
  <c r="G20" i="13" s="1"/>
  <c r="H20" i="13" s="1"/>
  <c r="I20" i="13" s="1"/>
  <c r="E21" i="13"/>
  <c r="F21" i="13" s="1"/>
  <c r="G21" i="13" s="1"/>
  <c r="H21" i="13" s="1"/>
  <c r="I21" i="13" s="1"/>
  <c r="E23" i="13"/>
  <c r="F23" i="13" s="1"/>
  <c r="G23" i="13" s="1"/>
  <c r="H23" i="13" s="1"/>
  <c r="I23" i="13" s="1"/>
  <c r="E14" i="13" l="1"/>
  <c r="F14" i="13" s="1"/>
  <c r="G14" i="13" s="1"/>
  <c r="H14" i="13" s="1"/>
  <c r="I14" i="13" s="1"/>
</calcChain>
</file>

<file path=xl/sharedStrings.xml><?xml version="1.0" encoding="utf-8"?>
<sst xmlns="http://schemas.openxmlformats.org/spreadsheetml/2006/main" count="161" uniqueCount="92">
  <si>
    <t>Наименование МТР/работ/услуг</t>
  </si>
  <si>
    <t>№ п/п</t>
  </si>
  <si>
    <t>Крайняя дата регистрации  в качестве претендентов на участие</t>
  </si>
  <si>
    <t>Предварительная дата начала приема заявок на участие в тендере</t>
  </si>
  <si>
    <t>Предварительная дата окончания приема заявок на участие в тендере</t>
  </si>
  <si>
    <t>Предварительная дата окончания подачи квалификационной документации и технических предложений</t>
  </si>
  <si>
    <t>Период проведения итогового заседания</t>
  </si>
  <si>
    <t>Предварительная дата решения о выборе поставщика</t>
  </si>
  <si>
    <t>Ответственный организатор</t>
  </si>
  <si>
    <t>Контактный телефон</t>
  </si>
  <si>
    <t>Электронная почта</t>
  </si>
  <si>
    <t>7(83177)9-4507</t>
  </si>
  <si>
    <t>makarov_am@vsw.ru</t>
  </si>
  <si>
    <t>7(83177)9-3869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</si>
  <si>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</si>
  <si>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</si>
  <si>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</si>
  <si>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</si>
  <si>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</si>
  <si>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</si>
  <si>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</si>
  <si>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</si>
  <si>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</si>
  <si>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guseva_sn@vsw.ru</t>
  </si>
  <si>
    <t>7(83177)9-6274</t>
  </si>
  <si>
    <t>LOSEVA_IUV@omk.ru</t>
  </si>
  <si>
    <t>выходные дни</t>
  </si>
  <si>
    <t>7(83177)9-77-68</t>
  </si>
  <si>
    <t>terenteva_nn@vsw.ru</t>
  </si>
  <si>
    <t>7(83177)9-6910</t>
  </si>
  <si>
    <t>MURAVEVA_OS@omk.ru</t>
  </si>
  <si>
    <t>7(83177)9-3484</t>
  </si>
  <si>
    <t>Терентьева Наталья Николаевна</t>
  </si>
  <si>
    <t>Рассеина Светлана Николаевна</t>
  </si>
  <si>
    <t>Лосева Юлия Вадимовна</t>
  </si>
  <si>
    <t>Муравьева Ольга Станиславовна</t>
  </si>
  <si>
    <t>Макаров Алексей Михайлович</t>
  </si>
  <si>
    <t>Чуркина Марина Николаевна</t>
  </si>
  <si>
    <t>Сметанова Татьяна Игоревна</t>
  </si>
  <si>
    <t>Шеронова Елена Александровна</t>
  </si>
  <si>
    <t>7(83177)9-5158</t>
  </si>
  <si>
    <t>CHURKINA_MN@omk.ru</t>
  </si>
  <si>
    <t>SMETANOVA_TI@vsw.ru</t>
  </si>
  <si>
    <t>7(83177)9-3930</t>
  </si>
  <si>
    <t>План проведения тендерных процедур на закупку работ/услуг на 1,2-й кварталы 2022 г.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</si>
  <si>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</si>
  <si>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</si>
  <si>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</si>
  <si>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</si>
  <si>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</si>
  <si>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</si>
  <si>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</si>
  <si>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</si>
  <si>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</si>
  <si>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</si>
  <si>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Подгруппа плана реализации (текущая, инвестиционная (проект)</t>
  </si>
  <si>
    <t>PR01P02564 «Расширение жилищного фонда АО "ВМЗ". Этап 3»</t>
  </si>
  <si>
    <t>Развитие инфраструктуры сталеплавильного производства</t>
  </si>
  <si>
    <t>PR01P02510 (2000-ИИ-00131/19)Реновация территории Чугунолитейного цеха. Строительство Гостиницы</t>
  </si>
  <si>
    <t>Текущая</t>
  </si>
  <si>
    <t>Расширение мощностей порезки на ЛПК</t>
  </si>
  <si>
    <t>Создание опытно-промышленного участка по производству биметаллического листа</t>
  </si>
  <si>
    <t>Выполнение комплекса работ:  ПИР+СМР</t>
  </si>
  <si>
    <t xml:space="preserve">Устройство пруда-осветлителя </t>
  </si>
  <si>
    <t>Восстановление (укрепление) эстакады</t>
  </si>
  <si>
    <t>Внутренняя отделка и интерьеры (АР, АИ)</t>
  </si>
  <si>
    <t>Прокладка трубопровода технического водоснабжения от перекачивающей насосной до территории ЭМК</t>
  </si>
  <si>
    <t xml:space="preserve">Устройство коллектора до р. Ивайловка </t>
  </si>
  <si>
    <t>Устройство коллектора до  ЛПК</t>
  </si>
  <si>
    <t xml:space="preserve">Устройство коллектора от ЛНС </t>
  </si>
  <si>
    <t>Оказание услуг по внутреннему клинингу, озелелению, содержанию территорий</t>
  </si>
  <si>
    <t>Монтаж металлоконструкций</t>
  </si>
  <si>
    <t>Выбор подрядчика на монтаж фундаментов под каркас здания</t>
  </si>
  <si>
    <t>Монтаж м/к здания очистных сооружений</t>
  </si>
  <si>
    <t>Выбор исполнителя ПИР</t>
  </si>
  <si>
    <t xml:space="preserve">Устройство внутриплощадочных сетей_подземная часть </t>
  </si>
  <si>
    <t>Закрытие теплового конрура очистных сооружений</t>
  </si>
  <si>
    <t>Устройство инженерных коммуникаций очистных сооружений</t>
  </si>
  <si>
    <t xml:space="preserve">Устройство внутриплощадочных сетей_надземная часть </t>
  </si>
  <si>
    <t>Выполнение строительно-монтажных работ (устройство фундаментов, монтаж оборудования)</t>
  </si>
  <si>
    <t>Строительство здания насосной станции</t>
  </si>
  <si>
    <t>Крякова Наталья Владимировна</t>
  </si>
  <si>
    <t>7(83177)9-5287</t>
  </si>
  <si>
    <t>krjakova_nv@vsw.ru</t>
  </si>
  <si>
    <t>Макарова Елена Станиславовна</t>
  </si>
  <si>
    <t>7(83177)9-6803</t>
  </si>
  <si>
    <t>makarova_es@vsw.ru</t>
  </si>
  <si>
    <t xml:space="preserve">Беркгайм Екатерина Валерьевна </t>
  </si>
  <si>
    <t>7(83177)9-6914</t>
  </si>
  <si>
    <t>BERKGAIM_EV@omk.ru</t>
  </si>
  <si>
    <t>SHERONOVA_EA@omk.ru</t>
  </si>
  <si>
    <t>Организация участка нанесения защитного покрытия на поверхность серийных железнодорожных колес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</si>
</sst>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14" fontId="0" fillId="3" borderId="0" xfId="0" applyNumberForma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RAVEVA_OS@omk.ru" TargetMode="External"/><Relationship Id="rId13" Type="http://schemas.openxmlformats.org/officeDocument/2006/relationships/hyperlink" Target="mailto:SMETANOVA_TI@vsw.ru" TargetMode="External"/><Relationship Id="rId3" Type="http://schemas.openxmlformats.org/officeDocument/2006/relationships/hyperlink" Target="mailto:MURAVEVA_OS@omk.ru" TargetMode="External"/><Relationship Id="rId7" Type="http://schemas.openxmlformats.org/officeDocument/2006/relationships/hyperlink" Target="mailto:MURAVEVA_OS@omk.ru" TargetMode="External"/><Relationship Id="rId12" Type="http://schemas.openxmlformats.org/officeDocument/2006/relationships/hyperlink" Target="mailto:krjakova_nv@vsw.ru" TargetMode="External"/><Relationship Id="rId2" Type="http://schemas.openxmlformats.org/officeDocument/2006/relationships/hyperlink" Target="mailto:guseva_sn@vsw.ru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terenteva_nn@vsw.ru" TargetMode="External"/><Relationship Id="rId6" Type="http://schemas.openxmlformats.org/officeDocument/2006/relationships/hyperlink" Target="mailto:makarov_am@vsw.ru" TargetMode="External"/><Relationship Id="rId11" Type="http://schemas.openxmlformats.org/officeDocument/2006/relationships/hyperlink" Target="mailto:makarova_es@vsw.ru" TargetMode="External"/><Relationship Id="rId5" Type="http://schemas.openxmlformats.org/officeDocument/2006/relationships/hyperlink" Target="mailto:krjakova_nv@vsw.ru" TargetMode="External"/><Relationship Id="rId15" Type="http://schemas.openxmlformats.org/officeDocument/2006/relationships/hyperlink" Target="mailto:makarov_am@vsw.ru" TargetMode="External"/><Relationship Id="rId10" Type="http://schemas.openxmlformats.org/officeDocument/2006/relationships/hyperlink" Target="mailto:makarova_es@vsw.ru" TargetMode="External"/><Relationship Id="rId4" Type="http://schemas.openxmlformats.org/officeDocument/2006/relationships/hyperlink" Target="mailto:SMETANOVA_TI@vsw.ru" TargetMode="External"/><Relationship Id="rId9" Type="http://schemas.openxmlformats.org/officeDocument/2006/relationships/hyperlink" Target="mailto:MURAVEVA_OS@omk.ru" TargetMode="External"/><Relationship Id="rId14" Type="http://schemas.openxmlformats.org/officeDocument/2006/relationships/hyperlink" Target="mailto:BERKGAIM_EV@omk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URAVEVA_OS@omk.ru" TargetMode="External"/><Relationship Id="rId3" Type="http://schemas.openxmlformats.org/officeDocument/2006/relationships/hyperlink" Target="mailto:SMETANOVA_TI@vsw.ru" TargetMode="External"/><Relationship Id="rId7" Type="http://schemas.openxmlformats.org/officeDocument/2006/relationships/hyperlink" Target="mailto:guseva_sn@vsw.ru" TargetMode="External"/><Relationship Id="rId2" Type="http://schemas.openxmlformats.org/officeDocument/2006/relationships/hyperlink" Target="mailto:makarova_es@vsw.ru" TargetMode="External"/><Relationship Id="rId1" Type="http://schemas.openxmlformats.org/officeDocument/2006/relationships/hyperlink" Target="mailto:krjakova_nv@vsw.ru" TargetMode="External"/><Relationship Id="rId6" Type="http://schemas.openxmlformats.org/officeDocument/2006/relationships/hyperlink" Target="mailto:terenteva_nn@vsw.ru" TargetMode="External"/><Relationship Id="rId5" Type="http://schemas.openxmlformats.org/officeDocument/2006/relationships/hyperlink" Target="mailto:SHERONOVA_EA@omk.ru" TargetMode="External"/><Relationship Id="rId4" Type="http://schemas.openxmlformats.org/officeDocument/2006/relationships/hyperlink" Target="mailto:BERKGAIM_EV@omk.ru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="60" zoomScaleNormal="55" workbookViewId="0">
      <selection activeCell="C18" sqref="C18"/>
    </sheetView>
  </sheetViews>
  <sheetFormatPr defaultRowHeight="14.25" x14ac:dyDescent="0.2"/>
  <cols>
    <col min="1" max="1" width="5.7109375" style="4" customWidth="1"/>
    <col min="2" max="2" width="35.42578125" style="5" customWidth="1"/>
    <col min="3" max="3" width="42.140625" style="5" customWidth="1"/>
    <col min="4" max="4" width="20.28515625" style="13" customWidth="1"/>
    <col min="5" max="5" width="21.42578125" style="13" customWidth="1"/>
    <col min="6" max="6" width="21.5703125" style="13" customWidth="1"/>
    <col min="7" max="7" width="24.42578125" style="13" customWidth="1"/>
    <col min="8" max="8" width="19.7109375" style="13" customWidth="1"/>
    <col min="9" max="9" width="19.85546875" style="13" customWidth="1"/>
    <col min="10" max="10" width="21.28515625" style="15" customWidth="1"/>
    <col min="11" max="11" width="16.85546875" style="13" customWidth="1"/>
    <col min="12" max="12" width="29.5703125" style="4" customWidth="1"/>
    <col min="13" max="16384" width="9.140625" style="4"/>
  </cols>
  <sheetData>
    <row r="1" spans="1:15" ht="21" customHeight="1" x14ac:dyDescent="0.2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ht="12" customHeight="1" x14ac:dyDescent="0.2">
      <c r="D2" s="6"/>
      <c r="E2" s="6"/>
      <c r="F2" s="6"/>
      <c r="G2" s="6"/>
      <c r="H2" s="6"/>
      <c r="I2" s="6"/>
      <c r="J2" s="6"/>
      <c r="K2" s="6"/>
      <c r="L2" s="6"/>
    </row>
    <row r="3" spans="1:15" s="5" customFormat="1" ht="99" customHeight="1" x14ac:dyDescent="0.2">
      <c r="A3" s="7" t="s">
        <v>1</v>
      </c>
      <c r="B3" s="7" t="s">
        <v>0</v>
      </c>
      <c r="C3" s="7" t="s">
        <v>55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5" s="5" customFormat="1" ht="22.5" customHeight="1" x14ac:dyDescent="0.2">
      <c r="A4" s="8">
        <v>1</v>
      </c>
      <c r="B4" s="8">
        <v>2</v>
      </c>
      <c r="C4" s="8"/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</row>
    <row r="5" spans="1:15" s="12" customFormat="1" ht="62.25" customHeight="1" x14ac:dyDescent="0.2">
      <c r="A5" s="9" t="s">
        <v>14</v>
      </c>
      <c r="B5" s="14" t="s">
        <v>62</v>
      </c>
      <c r="C5" s="14" t="s">
        <v>56</v>
      </c>
      <c r="D5" s="10">
        <v>44575</v>
      </c>
      <c r="E5" s="10">
        <f>WORKDAY(D5,6,Лист1!$A$2:$A$19)</f>
        <v>44585</v>
      </c>
      <c r="F5" s="10">
        <f>WORKDAY(E5,5,Лист1!$A$2:$A$19)</f>
        <v>44592</v>
      </c>
      <c r="G5" s="10">
        <f>WORKDAY(F5,10,Лист1!$A$2:$A$20)</f>
        <v>44606</v>
      </c>
      <c r="H5" s="10">
        <f>WORKDAY(G5,19,Лист1!$A$2:$A$21)</f>
        <v>44636</v>
      </c>
      <c r="I5" s="10">
        <f>WORKDAY(H5,16,Лист1!$A$2:$A$21)</f>
        <v>44658</v>
      </c>
      <c r="J5" s="11" t="s">
        <v>81</v>
      </c>
      <c r="K5" s="11" t="s">
        <v>82</v>
      </c>
      <c r="L5" s="11" t="s">
        <v>83</v>
      </c>
    </row>
    <row r="6" spans="1:15" s="12" customFormat="1" ht="54" customHeight="1" x14ac:dyDescent="0.2">
      <c r="A6" s="9" t="s">
        <v>15</v>
      </c>
      <c r="B6" s="14" t="s">
        <v>63</v>
      </c>
      <c r="C6" s="14" t="s">
        <v>57</v>
      </c>
      <c r="D6" s="10">
        <v>44575</v>
      </c>
      <c r="E6" s="10">
        <f>WORKDAY(D6,6,Лист1!$A$2:$A$19)</f>
        <v>44585</v>
      </c>
      <c r="F6" s="10">
        <f>WORKDAY(E6,5,Лист1!$A$2:$A$19)</f>
        <v>44592</v>
      </c>
      <c r="G6" s="10">
        <f>WORKDAY(F6,10,Лист1!$A$2:$A$20)</f>
        <v>44606</v>
      </c>
      <c r="H6" s="10">
        <f>WORKDAY(G6,19,Лист1!$A$2:$A$21)</f>
        <v>44636</v>
      </c>
      <c r="I6" s="10">
        <f>WORKDAY(H6,16,Лист1!$A$2:$A$21)</f>
        <v>44658</v>
      </c>
      <c r="J6" s="11" t="s">
        <v>38</v>
      </c>
      <c r="K6" s="11" t="s">
        <v>43</v>
      </c>
      <c r="L6" s="11" t="s">
        <v>42</v>
      </c>
    </row>
    <row r="7" spans="1:15" s="12" customFormat="1" ht="57.75" customHeight="1" x14ac:dyDescent="0.2">
      <c r="A7" s="9" t="s">
        <v>16</v>
      </c>
      <c r="B7" s="14" t="s">
        <v>64</v>
      </c>
      <c r="C7" s="14" t="s">
        <v>57</v>
      </c>
      <c r="D7" s="10">
        <v>44575</v>
      </c>
      <c r="E7" s="10">
        <f>WORKDAY(D7,6,Лист1!$A$2:$A$19)</f>
        <v>44585</v>
      </c>
      <c r="F7" s="10">
        <f>WORKDAY(E7,5,Лист1!$A$2:$A$19)</f>
        <v>44592</v>
      </c>
      <c r="G7" s="10">
        <f>WORKDAY(F7,10,Лист1!$A$2:$A$20)</f>
        <v>44606</v>
      </c>
      <c r="H7" s="10">
        <f>WORKDAY(G7,19,Лист1!$A$2:$A$21)</f>
        <v>44636</v>
      </c>
      <c r="I7" s="10">
        <f>WORKDAY(H7,16,Лист1!$A$2:$A$21)</f>
        <v>44658</v>
      </c>
      <c r="J7" s="11" t="s">
        <v>38</v>
      </c>
      <c r="K7" s="11" t="s">
        <v>43</v>
      </c>
      <c r="L7" s="11" t="s">
        <v>42</v>
      </c>
    </row>
    <row r="8" spans="1:15" s="12" customFormat="1" ht="69" customHeight="1" x14ac:dyDescent="0.2">
      <c r="A8" s="9" t="s">
        <v>17</v>
      </c>
      <c r="B8" s="14" t="s">
        <v>65</v>
      </c>
      <c r="C8" s="14" t="s">
        <v>58</v>
      </c>
      <c r="D8" s="10">
        <v>44575</v>
      </c>
      <c r="E8" s="10">
        <f>WORKDAY(D8,6,Лист1!$A$2:$A$19)</f>
        <v>44585</v>
      </c>
      <c r="F8" s="10">
        <f>WORKDAY(E8,5,Лист1!$A$2:$A$19)</f>
        <v>44592</v>
      </c>
      <c r="G8" s="10">
        <f>WORKDAY(F8,10,Лист1!$A$2:$A$20)</f>
        <v>44606</v>
      </c>
      <c r="H8" s="10">
        <f>WORKDAY(G8,19,Лист1!$A$2:$A$21)</f>
        <v>44636</v>
      </c>
      <c r="I8" s="10">
        <f>WORKDAY(H8,16,Лист1!$A$2:$A$21)</f>
        <v>44658</v>
      </c>
      <c r="J8" s="11" t="s">
        <v>36</v>
      </c>
      <c r="K8" s="11" t="s">
        <v>13</v>
      </c>
      <c r="L8" s="11" t="s">
        <v>12</v>
      </c>
    </row>
    <row r="9" spans="1:15" s="12" customFormat="1" ht="70.5" customHeight="1" x14ac:dyDescent="0.2">
      <c r="A9" s="9" t="s">
        <v>18</v>
      </c>
      <c r="B9" s="14" t="s">
        <v>66</v>
      </c>
      <c r="C9" s="14" t="s">
        <v>57</v>
      </c>
      <c r="D9" s="10">
        <v>44582</v>
      </c>
      <c r="E9" s="10">
        <f>WORKDAY(D9,6,Лист1!$A$2:$A$19)</f>
        <v>44592</v>
      </c>
      <c r="F9" s="10">
        <f>WORKDAY(E9,5,Лист1!$A$2:$A$19)</f>
        <v>44599</v>
      </c>
      <c r="G9" s="10">
        <f>WORKDAY(F9,10,Лист1!$A$2:$A$20)</f>
        <v>44613</v>
      </c>
      <c r="H9" s="10">
        <f>WORKDAY(G9,19,Лист1!$A$2:$A$21)</f>
        <v>44643</v>
      </c>
      <c r="I9" s="10">
        <f>WORKDAY(H9,16,Лист1!$A$2:$A$21)</f>
        <v>44665</v>
      </c>
      <c r="J9" s="11" t="s">
        <v>35</v>
      </c>
      <c r="K9" s="11" t="s">
        <v>31</v>
      </c>
      <c r="L9" s="11" t="s">
        <v>30</v>
      </c>
      <c r="M9" s="4"/>
      <c r="N9" s="4"/>
      <c r="O9" s="4"/>
    </row>
    <row r="10" spans="1:15" s="12" customFormat="1" ht="52.5" customHeight="1" x14ac:dyDescent="0.2">
      <c r="A10" s="9" t="s">
        <v>19</v>
      </c>
      <c r="B10" s="14" t="s">
        <v>67</v>
      </c>
      <c r="C10" s="14" t="s">
        <v>57</v>
      </c>
      <c r="D10" s="10">
        <v>44582</v>
      </c>
      <c r="E10" s="10">
        <f>WORKDAY(D10,6,Лист1!$A$2:$A$19)</f>
        <v>44592</v>
      </c>
      <c r="F10" s="10">
        <f>WORKDAY(E10,5,Лист1!$A$2:$A$19)</f>
        <v>44599</v>
      </c>
      <c r="G10" s="10">
        <f>WORKDAY(F10,10,Лист1!$A$2:$A$20)</f>
        <v>44613</v>
      </c>
      <c r="H10" s="10">
        <f>WORKDAY(G10,19,Лист1!$A$2:$A$21)</f>
        <v>44643</v>
      </c>
      <c r="I10" s="10">
        <f>WORKDAY(H10,16,Лист1!$A$2:$A$21)</f>
        <v>44665</v>
      </c>
      <c r="J10" s="11" t="s">
        <v>35</v>
      </c>
      <c r="K10" s="11" t="s">
        <v>31</v>
      </c>
      <c r="L10" s="11" t="s">
        <v>30</v>
      </c>
      <c r="M10" s="4"/>
      <c r="N10" s="4"/>
      <c r="O10" s="4"/>
    </row>
    <row r="11" spans="1:15" s="12" customFormat="1" ht="53.25" customHeight="1" x14ac:dyDescent="0.2">
      <c r="A11" s="9" t="s">
        <v>20</v>
      </c>
      <c r="B11" s="14" t="s">
        <v>68</v>
      </c>
      <c r="C11" s="14" t="s">
        <v>57</v>
      </c>
      <c r="D11" s="10">
        <v>44582</v>
      </c>
      <c r="E11" s="10">
        <f>WORKDAY(D11,6,Лист1!$A$2:$A$19)</f>
        <v>44592</v>
      </c>
      <c r="F11" s="10">
        <f>WORKDAY(E11,5,Лист1!$A$2:$A$19)</f>
        <v>44599</v>
      </c>
      <c r="G11" s="10">
        <f>WORKDAY(F11,10,Лист1!$A$2:$A$20)</f>
        <v>44613</v>
      </c>
      <c r="H11" s="10">
        <f>WORKDAY(G11,19,Лист1!$A$2:$A$21)</f>
        <v>44643</v>
      </c>
      <c r="I11" s="10">
        <f>WORKDAY(H11,16,Лист1!$A$2:$A$21)</f>
        <v>44665</v>
      </c>
      <c r="J11" s="11" t="s">
        <v>35</v>
      </c>
      <c r="K11" s="11" t="s">
        <v>31</v>
      </c>
      <c r="L11" s="11" t="s">
        <v>30</v>
      </c>
    </row>
    <row r="12" spans="1:15" s="12" customFormat="1" ht="42.75" x14ac:dyDescent="0.2">
      <c r="A12" s="9" t="s">
        <v>21</v>
      </c>
      <c r="B12" s="14" t="s">
        <v>69</v>
      </c>
      <c r="C12" s="14" t="s">
        <v>57</v>
      </c>
      <c r="D12" s="10">
        <v>44582</v>
      </c>
      <c r="E12" s="10">
        <f>WORKDAY(D12,6,Лист1!$A$2:$A$19)</f>
        <v>44592</v>
      </c>
      <c r="F12" s="10">
        <f>WORKDAY(E12,5,Лист1!$A$2:$A$19)</f>
        <v>44599</v>
      </c>
      <c r="G12" s="10">
        <f>WORKDAY(F12,10,Лист1!$A$2:$A$20)</f>
        <v>44613</v>
      </c>
      <c r="H12" s="10">
        <f>WORKDAY(G12,19,Лист1!$A$2:$A$21)</f>
        <v>44643</v>
      </c>
      <c r="I12" s="10">
        <f>WORKDAY(H12,16,Лист1!$A$2:$A$21)</f>
        <v>44665</v>
      </c>
      <c r="J12" s="11" t="s">
        <v>35</v>
      </c>
      <c r="K12" s="11" t="s">
        <v>31</v>
      </c>
      <c r="L12" s="11" t="s">
        <v>30</v>
      </c>
    </row>
    <row r="13" spans="1:15" s="12" customFormat="1" ht="57" x14ac:dyDescent="0.2">
      <c r="A13" s="9" t="s">
        <v>22</v>
      </c>
      <c r="B13" s="14" t="s">
        <v>70</v>
      </c>
      <c r="C13" s="14" t="s">
        <v>59</v>
      </c>
      <c r="D13" s="10">
        <v>44582</v>
      </c>
      <c r="E13" s="10">
        <f>WORKDAY(D13,6,Лист1!$A$2:$A$19)</f>
        <v>44592</v>
      </c>
      <c r="F13" s="10">
        <f>WORKDAY(E13,5,Лист1!$A$2:$A$19)</f>
        <v>44599</v>
      </c>
      <c r="G13" s="10">
        <f>WORKDAY(F13,10,Лист1!$A$2:$A$20)</f>
        <v>44613</v>
      </c>
      <c r="H13" s="10">
        <f>WORKDAY(G13,19,Лист1!$A$2:$A$21)</f>
        <v>44643</v>
      </c>
      <c r="I13" s="10">
        <f>WORKDAY(H13,16,Лист1!$A$2:$A$21)</f>
        <v>44665</v>
      </c>
      <c r="J13" s="11" t="s">
        <v>37</v>
      </c>
      <c r="K13" s="11" t="s">
        <v>40</v>
      </c>
      <c r="L13" s="11" t="s">
        <v>41</v>
      </c>
      <c r="M13" s="4"/>
      <c r="N13" s="4"/>
      <c r="O13" s="4"/>
    </row>
    <row r="14" spans="1:15" s="12" customFormat="1" ht="45.75" customHeight="1" x14ac:dyDescent="0.2">
      <c r="A14" s="9" t="s">
        <v>45</v>
      </c>
      <c r="B14" s="14" t="s">
        <v>71</v>
      </c>
      <c r="C14" s="14" t="s">
        <v>60</v>
      </c>
      <c r="D14" s="10">
        <v>44621</v>
      </c>
      <c r="E14" s="10">
        <f>WORKDAY(D14,6,Лист1!$A$2:$A$19)</f>
        <v>44631</v>
      </c>
      <c r="F14" s="10">
        <f>WORKDAY(E14,5,Лист1!$A$2:$A$19)</f>
        <v>44638</v>
      </c>
      <c r="G14" s="10">
        <f>WORKDAY(F14,10,Лист1!$A$2:$A$20)</f>
        <v>44652</v>
      </c>
      <c r="H14" s="10">
        <f>WORKDAY(G14,19,Лист1!$A$2:$A$21)</f>
        <v>44679</v>
      </c>
      <c r="I14" s="10">
        <f>WORKDAY(H14,16,Лист1!$A$2:$A$21)</f>
        <v>44707</v>
      </c>
      <c r="J14" s="11" t="s">
        <v>84</v>
      </c>
      <c r="K14" s="11" t="s">
        <v>85</v>
      </c>
      <c r="L14" s="11" t="s">
        <v>86</v>
      </c>
    </row>
    <row r="15" spans="1:15" s="12" customFormat="1" ht="48" customHeight="1" x14ac:dyDescent="0.2">
      <c r="A15" s="9" t="s">
        <v>46</v>
      </c>
      <c r="B15" s="14" t="s">
        <v>72</v>
      </c>
      <c r="C15" s="14" t="s">
        <v>60</v>
      </c>
      <c r="D15" s="10">
        <v>44621</v>
      </c>
      <c r="E15" s="10">
        <f>WORKDAY(D15,6,Лист1!$A$2:$A$19)</f>
        <v>44631</v>
      </c>
      <c r="F15" s="10">
        <f>WORKDAY(E15,5,Лист1!$A$2:$A$19)</f>
        <v>44638</v>
      </c>
      <c r="G15" s="10">
        <f>WORKDAY(F15,10,Лист1!$A$2:$A$20)</f>
        <v>44652</v>
      </c>
      <c r="H15" s="10">
        <f>WORKDAY(G15,19,Лист1!$A$2:$A$21)</f>
        <v>44679</v>
      </c>
      <c r="I15" s="10">
        <f>WORKDAY(H15,16,Лист1!$A$2:$A$21)</f>
        <v>44707</v>
      </c>
      <c r="J15" s="11" t="s">
        <v>84</v>
      </c>
      <c r="K15" s="11" t="s">
        <v>85</v>
      </c>
      <c r="L15" s="11" t="s">
        <v>86</v>
      </c>
    </row>
    <row r="16" spans="1:15" s="12" customFormat="1" ht="42.75" customHeight="1" x14ac:dyDescent="0.2">
      <c r="A16" s="9" t="s">
        <v>47</v>
      </c>
      <c r="B16" s="14" t="s">
        <v>73</v>
      </c>
      <c r="C16" s="14" t="s">
        <v>57</v>
      </c>
      <c r="D16" s="10">
        <v>44634</v>
      </c>
      <c r="E16" s="10">
        <f>WORKDAY(D16,6,Лист1!$A$2:$A$19)</f>
        <v>44642</v>
      </c>
      <c r="F16" s="10">
        <f>WORKDAY(E16,5,Лист1!$A$2:$A$19)</f>
        <v>44649</v>
      </c>
      <c r="G16" s="10">
        <f>WORKDAY(F16,10,Лист1!$A$2:$A$20)</f>
        <v>44663</v>
      </c>
      <c r="H16" s="10">
        <f>WORKDAY(G16,19,Лист1!$A$2:$A$21)</f>
        <v>44694</v>
      </c>
      <c r="I16" s="10">
        <f>WORKDAY(H16,16,Лист1!$A$2:$A$21)</f>
        <v>44718</v>
      </c>
      <c r="J16" s="11" t="s">
        <v>39</v>
      </c>
      <c r="K16" s="11" t="s">
        <v>29</v>
      </c>
      <c r="L16" s="11" t="s">
        <v>25</v>
      </c>
    </row>
    <row r="17" spans="1:15" s="12" customFormat="1" ht="54.75" customHeight="1" x14ac:dyDescent="0.2">
      <c r="A17" s="9" t="s">
        <v>48</v>
      </c>
      <c r="B17" s="14" t="s">
        <v>74</v>
      </c>
      <c r="C17" s="14" t="s">
        <v>91</v>
      </c>
      <c r="D17" s="10">
        <v>44652</v>
      </c>
      <c r="E17" s="10">
        <f>WORKDAY(D17,6,Лист1!$A$2:$A$19)</f>
        <v>44662</v>
      </c>
      <c r="F17" s="10">
        <f>WORKDAY(E17,5,Лист1!$A$2:$A$19)</f>
        <v>44669</v>
      </c>
      <c r="G17" s="10">
        <f>WORKDAY(F17,10,Лист1!$A$2:$A$20)</f>
        <v>44685</v>
      </c>
      <c r="H17" s="10">
        <f>WORKDAY(G17,19,Лист1!$A$2:$A$21)</f>
        <v>44714</v>
      </c>
      <c r="I17" s="10">
        <f>WORKDAY(H17,16,Лист1!$A$2:$A$21)</f>
        <v>44739</v>
      </c>
      <c r="J17" s="11" t="s">
        <v>81</v>
      </c>
      <c r="K17" s="11" t="s">
        <v>82</v>
      </c>
      <c r="L17" s="11" t="s">
        <v>83</v>
      </c>
    </row>
    <row r="18" spans="1:15" s="12" customFormat="1" ht="50.25" customHeight="1" x14ac:dyDescent="0.2">
      <c r="A18" s="9" t="s">
        <v>49</v>
      </c>
      <c r="B18" s="14" t="s">
        <v>75</v>
      </c>
      <c r="C18" s="14" t="s">
        <v>57</v>
      </c>
      <c r="D18" s="10">
        <v>44652</v>
      </c>
      <c r="E18" s="10">
        <f>WORKDAY(D18,6,Лист1!$A$2:$A$19)</f>
        <v>44662</v>
      </c>
      <c r="F18" s="10">
        <f>WORKDAY(E18,5,Лист1!$A$2:$A$19)</f>
        <v>44669</v>
      </c>
      <c r="G18" s="10">
        <f>WORKDAY(F18,10,Лист1!$A$2:$A$20)</f>
        <v>44685</v>
      </c>
      <c r="H18" s="10">
        <f>WORKDAY(G18,19,Лист1!$A$2:$A$21)</f>
        <v>44714</v>
      </c>
      <c r="I18" s="10">
        <f>WORKDAY(H18,16,Лист1!$A$2:$A$21)</f>
        <v>44739</v>
      </c>
      <c r="J18" s="11" t="s">
        <v>36</v>
      </c>
      <c r="K18" s="11" t="s">
        <v>13</v>
      </c>
      <c r="L18" s="11" t="s">
        <v>12</v>
      </c>
      <c r="M18" s="4"/>
      <c r="N18" s="4"/>
      <c r="O18" s="4"/>
    </row>
    <row r="19" spans="1:15" s="12" customFormat="1" ht="52.5" customHeight="1" x14ac:dyDescent="0.2">
      <c r="A19" s="9" t="s">
        <v>50</v>
      </c>
      <c r="B19" s="14" t="s">
        <v>76</v>
      </c>
      <c r="C19" s="14" t="s">
        <v>57</v>
      </c>
      <c r="D19" s="10">
        <v>44666</v>
      </c>
      <c r="E19" s="10">
        <f>WORKDAY(D19,6,Лист1!$A$2:$A$19)</f>
        <v>44676</v>
      </c>
      <c r="F19" s="10">
        <f>WORKDAY(E19,5,Лист1!$A$2:$A$19)</f>
        <v>44685</v>
      </c>
      <c r="G19" s="10">
        <f>WORKDAY(F19,10,Лист1!$A$2:$A$20)</f>
        <v>44701</v>
      </c>
      <c r="H19" s="10">
        <f>WORKDAY(G19,19,Лист1!$A$2:$A$21)</f>
        <v>44729</v>
      </c>
      <c r="I19" s="10">
        <f>WORKDAY(H19,16,Лист1!$A$2:$A$21)</f>
        <v>44753</v>
      </c>
      <c r="J19" s="11" t="s">
        <v>34</v>
      </c>
      <c r="K19" s="11" t="s">
        <v>24</v>
      </c>
      <c r="L19" s="11" t="s">
        <v>25</v>
      </c>
      <c r="M19" s="4"/>
      <c r="N19" s="4"/>
      <c r="O19" s="4"/>
    </row>
    <row r="20" spans="1:15" s="12" customFormat="1" ht="59.25" customHeight="1" x14ac:dyDescent="0.2">
      <c r="A20" s="9" t="s">
        <v>51</v>
      </c>
      <c r="B20" s="14" t="s">
        <v>77</v>
      </c>
      <c r="C20" s="14" t="s">
        <v>57</v>
      </c>
      <c r="D20" s="10">
        <v>44666</v>
      </c>
      <c r="E20" s="10">
        <f>WORKDAY(D20,6,Лист1!$A$2:$A$19)</f>
        <v>44676</v>
      </c>
      <c r="F20" s="10">
        <f>WORKDAY(E20,5,Лист1!$A$2:$A$19)</f>
        <v>44685</v>
      </c>
      <c r="G20" s="10">
        <f>WORKDAY(F20,10,Лист1!$A$2:$A$20)</f>
        <v>44701</v>
      </c>
      <c r="H20" s="10">
        <f>WORKDAY(G20,19,Лист1!$A$2:$A$21)</f>
        <v>44729</v>
      </c>
      <c r="I20" s="10">
        <f>WORKDAY(H20,16,Лист1!$A$2:$A$21)</f>
        <v>44753</v>
      </c>
      <c r="J20" s="11" t="s">
        <v>32</v>
      </c>
      <c r="K20" s="11" t="s">
        <v>27</v>
      </c>
      <c r="L20" s="11" t="s">
        <v>28</v>
      </c>
    </row>
    <row r="21" spans="1:15" s="12" customFormat="1" ht="44.25" customHeight="1" x14ac:dyDescent="0.2">
      <c r="A21" s="9" t="s">
        <v>52</v>
      </c>
      <c r="B21" s="14" t="s">
        <v>78</v>
      </c>
      <c r="C21" s="14" t="s">
        <v>57</v>
      </c>
      <c r="D21" s="10">
        <v>44678</v>
      </c>
      <c r="E21" s="10">
        <f>WORKDAY(D21,6,Лист1!$A$2:$A$19)</f>
        <v>44692</v>
      </c>
      <c r="F21" s="10">
        <f>WORKDAY(E21,5,Лист1!$A$2:$A$19)</f>
        <v>44699</v>
      </c>
      <c r="G21" s="10">
        <f>WORKDAY(F21,10,Лист1!$A$2:$A$20)</f>
        <v>44713</v>
      </c>
      <c r="H21" s="10">
        <f>WORKDAY(G21,19,Лист1!$A$2:$A$21)</f>
        <v>44741</v>
      </c>
      <c r="I21" s="10">
        <f>WORKDAY(H21,16,Лист1!$A$2:$A$21)</f>
        <v>44763</v>
      </c>
      <c r="J21" s="11" t="s">
        <v>33</v>
      </c>
      <c r="K21" s="11" t="s">
        <v>11</v>
      </c>
      <c r="L21" s="11" t="s">
        <v>23</v>
      </c>
    </row>
    <row r="22" spans="1:15" s="12" customFormat="1" ht="63.75" customHeight="1" x14ac:dyDescent="0.2">
      <c r="A22" s="9" t="s">
        <v>53</v>
      </c>
      <c r="B22" s="14" t="s">
        <v>79</v>
      </c>
      <c r="C22" s="14" t="s">
        <v>61</v>
      </c>
      <c r="D22" s="10">
        <v>44686</v>
      </c>
      <c r="E22" s="10">
        <f>WORKDAY(D22,6,Лист1!$A$2:$A$19)</f>
        <v>44698</v>
      </c>
      <c r="F22" s="10">
        <f>WORKDAY(E22,5,Лист1!$A$2:$A$19)</f>
        <v>44705</v>
      </c>
      <c r="G22" s="10">
        <f>WORKDAY(F22,10,Лист1!$A$2:$A$20)</f>
        <v>44719</v>
      </c>
      <c r="H22" s="10">
        <f>WORKDAY(G22,19,Лист1!$A$2:$A$21)</f>
        <v>44747</v>
      </c>
      <c r="I22" s="10">
        <f>WORKDAY(H22,16,Лист1!$A$2:$A$21)</f>
        <v>44769</v>
      </c>
      <c r="J22" s="11" t="s">
        <v>39</v>
      </c>
      <c r="K22" s="11" t="s">
        <v>29</v>
      </c>
      <c r="L22" s="11" t="s">
        <v>25</v>
      </c>
      <c r="M22" s="4"/>
      <c r="N22" s="4"/>
      <c r="O22" s="4"/>
    </row>
    <row r="23" spans="1:15" s="12" customFormat="1" ht="48.75" customHeight="1" x14ac:dyDescent="0.2">
      <c r="A23" s="9" t="s">
        <v>54</v>
      </c>
      <c r="B23" s="14" t="s">
        <v>80</v>
      </c>
      <c r="C23" s="14" t="s">
        <v>57</v>
      </c>
      <c r="D23" s="10">
        <v>44727</v>
      </c>
      <c r="E23" s="10">
        <f>WORKDAY(D23,6,Лист1!$A$2:$A$19)</f>
        <v>44735</v>
      </c>
      <c r="F23" s="10">
        <f>WORKDAY(E23,5,Лист1!$A$2:$A$19)</f>
        <v>44742</v>
      </c>
      <c r="G23" s="10">
        <f>WORKDAY(F23,10,Лист1!$A$2:$A$20)</f>
        <v>44756</v>
      </c>
      <c r="H23" s="10">
        <f>WORKDAY(G23,19,Лист1!$A$2:$A$21)</f>
        <v>44783</v>
      </c>
      <c r="I23" s="10">
        <f>WORKDAY(H23,16,Лист1!$A$2:$A$21)</f>
        <v>44805</v>
      </c>
      <c r="J23" s="11" t="s">
        <v>87</v>
      </c>
      <c r="K23" s="11" t="s">
        <v>88</v>
      </c>
      <c r="L23" s="11" t="s">
        <v>89</v>
      </c>
      <c r="M23" s="4"/>
      <c r="N23" s="4"/>
      <c r="O23" s="4"/>
    </row>
  </sheetData>
  <autoFilter ref="A4:L23"/>
  <sortState ref="A5:L16">
    <sortCondition ref="D5:D16"/>
  </sortState>
  <mergeCells count="1">
    <mergeCell ref="A1:L1"/>
  </mergeCells>
  <phoneticPr fontId="2" type="noConversion"/>
  <hyperlinks>
    <hyperlink ref="L20" r:id="rId1"/>
    <hyperlink ref="L21" r:id="rId2"/>
    <hyperlink ref="L9" r:id="rId3"/>
    <hyperlink ref="L6" r:id="rId4"/>
    <hyperlink ref="L5" r:id="rId5"/>
    <hyperlink ref="L8" r:id="rId6"/>
    <hyperlink ref="L10" r:id="rId7"/>
    <hyperlink ref="L11" r:id="rId8"/>
    <hyperlink ref="L12" r:id="rId9"/>
    <hyperlink ref="L14" r:id="rId10"/>
    <hyperlink ref="L15" r:id="rId11"/>
    <hyperlink ref="L17" r:id="rId12"/>
    <hyperlink ref="L7" r:id="rId13"/>
    <hyperlink ref="L23" r:id="rId14"/>
    <hyperlink ref="L18" r:id="rId15"/>
  </hyperlinks>
  <pageMargins left="0.9055118110236221" right="0.70866141732283472" top="0.35433070866141736" bottom="0.35433070866141736" header="0.31496062992125984" footer="0.31496062992125984"/>
  <pageSetup paperSize="9" scale="47" fitToHeight="2" orientation="landscape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workbookViewId="0">
      <selection activeCell="I14" sqref="I14"/>
    </sheetView>
  </sheetViews>
  <sheetFormatPr defaultRowHeight="12.75" x14ac:dyDescent="0.2"/>
  <cols>
    <col min="1" max="1" width="11" customWidth="1"/>
  </cols>
  <sheetData>
    <row r="1" spans="1:1" x14ac:dyDescent="0.2">
      <c r="A1" s="1">
        <v>43466</v>
      </c>
    </row>
    <row r="2" spans="1:1" x14ac:dyDescent="0.2">
      <c r="A2" s="1">
        <v>43467</v>
      </c>
    </row>
    <row r="3" spans="1:1" x14ac:dyDescent="0.2">
      <c r="A3" s="1">
        <v>43468</v>
      </c>
    </row>
    <row r="4" spans="1:1" x14ac:dyDescent="0.2">
      <c r="A4" s="1">
        <v>43469</v>
      </c>
    </row>
    <row r="5" spans="1:1" x14ac:dyDescent="0.2">
      <c r="A5" s="1">
        <v>43470</v>
      </c>
    </row>
    <row r="6" spans="1:1" x14ac:dyDescent="0.2">
      <c r="A6" s="1">
        <v>43471</v>
      </c>
    </row>
    <row r="7" spans="1:1" x14ac:dyDescent="0.2">
      <c r="A7" s="1">
        <v>43472</v>
      </c>
    </row>
    <row r="8" spans="1:1" x14ac:dyDescent="0.2">
      <c r="A8" s="1">
        <v>43473</v>
      </c>
    </row>
    <row r="9" spans="1:1" x14ac:dyDescent="0.2">
      <c r="A9" s="1">
        <v>43532</v>
      </c>
    </row>
    <row r="10" spans="1:1" x14ac:dyDescent="0.2">
      <c r="A10" s="1">
        <v>43586</v>
      </c>
    </row>
    <row r="11" spans="1:1" x14ac:dyDescent="0.2">
      <c r="A11" s="1">
        <v>43587</v>
      </c>
    </row>
    <row r="12" spans="1:1" x14ac:dyDescent="0.2">
      <c r="A12" s="1">
        <v>43588</v>
      </c>
    </row>
    <row r="13" spans="1:1" x14ac:dyDescent="0.2">
      <c r="A13" s="1">
        <v>43594</v>
      </c>
    </row>
    <row r="14" spans="1:1" x14ac:dyDescent="0.2">
      <c r="A14" s="1">
        <v>43595</v>
      </c>
    </row>
    <row r="15" spans="1:1" x14ac:dyDescent="0.2">
      <c r="A15" s="1">
        <v>43628</v>
      </c>
    </row>
    <row r="16" spans="1:1" x14ac:dyDescent="0.2">
      <c r="A16" s="1">
        <v>43773</v>
      </c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D21" sqref="D21"/>
    </sheetView>
  </sheetViews>
  <sheetFormatPr defaultRowHeight="12.75" x14ac:dyDescent="0.2"/>
  <cols>
    <col min="1" max="1" width="11.85546875" customWidth="1"/>
  </cols>
  <sheetData>
    <row r="1" spans="1:1" x14ac:dyDescent="0.2">
      <c r="A1" s="2" t="s">
        <v>26</v>
      </c>
    </row>
    <row r="2" spans="1:1" x14ac:dyDescent="0.2">
      <c r="A2" s="1">
        <v>44615</v>
      </c>
    </row>
    <row r="3" spans="1:1" x14ac:dyDescent="0.2">
      <c r="A3" s="1">
        <v>44627</v>
      </c>
    </row>
    <row r="4" spans="1:1" x14ac:dyDescent="0.2">
      <c r="A4" s="1">
        <v>44628</v>
      </c>
    </row>
    <row r="5" spans="1:1" x14ac:dyDescent="0.2">
      <c r="A5" s="1">
        <v>44683</v>
      </c>
    </row>
    <row r="6" spans="1:1" x14ac:dyDescent="0.2">
      <c r="A6" s="1">
        <v>44684</v>
      </c>
    </row>
    <row r="7" spans="1:1" x14ac:dyDescent="0.2">
      <c r="A7" s="1">
        <v>44690</v>
      </c>
    </row>
    <row r="8" spans="1:1" x14ac:dyDescent="0.2">
      <c r="A8" s="1">
        <v>44691</v>
      </c>
    </row>
    <row r="9" spans="1:1" x14ac:dyDescent="0.2">
      <c r="A9" s="1">
        <v>44725</v>
      </c>
    </row>
    <row r="10" spans="1:1" x14ac:dyDescent="0.2">
      <c r="A10" s="1">
        <v>44869</v>
      </c>
    </row>
    <row r="11" spans="1:1" x14ac:dyDescent="0.2">
      <c r="A11" s="3">
        <v>44926</v>
      </c>
    </row>
    <row r="12" spans="1:1" x14ac:dyDescent="0.2">
      <c r="A12" s="1"/>
    </row>
    <row r="13" spans="1:1" x14ac:dyDescent="0.2">
      <c r="A13" s="1"/>
    </row>
    <row r="14" spans="1:1" x14ac:dyDescent="0.2">
      <c r="A14" s="1"/>
    </row>
    <row r="15" spans="1:1" x14ac:dyDescent="0.2">
      <c r="A15" s="1"/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3"/>
    </row>
    <row r="20" spans="1:1" x14ac:dyDescent="0.2">
      <c r="A2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6" sqref="C16"/>
    </sheetView>
  </sheetViews>
  <sheetFormatPr defaultRowHeight="12.75" x14ac:dyDescent="0.2"/>
  <cols>
    <col min="1" max="2" width="19.140625" customWidth="1"/>
    <col min="3" max="3" width="28" customWidth="1"/>
    <col min="4" max="8" width="13.5703125" customWidth="1"/>
  </cols>
  <sheetData>
    <row r="1" spans="1:8" ht="42.75" x14ac:dyDescent="0.2">
      <c r="A1" s="16" t="s">
        <v>81</v>
      </c>
      <c r="B1" s="16" t="s">
        <v>82</v>
      </c>
      <c r="C1" s="16" t="s">
        <v>83</v>
      </c>
      <c r="D1" s="17"/>
      <c r="E1" s="17"/>
      <c r="F1" s="17"/>
      <c r="G1" s="17"/>
      <c r="H1" s="17"/>
    </row>
    <row r="2" spans="1:8" ht="42.75" x14ac:dyDescent="0.2">
      <c r="A2" s="16" t="s">
        <v>84</v>
      </c>
      <c r="B2" s="16" t="s">
        <v>85</v>
      </c>
      <c r="C2" s="16" t="s">
        <v>86</v>
      </c>
      <c r="D2" s="17"/>
      <c r="E2" s="17"/>
      <c r="F2" s="17"/>
      <c r="G2" s="17"/>
      <c r="H2" s="17"/>
    </row>
    <row r="3" spans="1:8" ht="42.75" x14ac:dyDescent="0.2">
      <c r="A3" s="16" t="s">
        <v>38</v>
      </c>
      <c r="B3" s="16" t="s">
        <v>43</v>
      </c>
      <c r="C3" s="16" t="s">
        <v>42</v>
      </c>
      <c r="D3" s="17"/>
      <c r="E3" s="17"/>
      <c r="F3" s="17"/>
      <c r="G3" s="17"/>
      <c r="H3" s="17"/>
    </row>
    <row r="4" spans="1:8" ht="42.75" x14ac:dyDescent="0.2">
      <c r="A4" s="16" t="s">
        <v>87</v>
      </c>
      <c r="B4" s="16" t="s">
        <v>88</v>
      </c>
      <c r="C4" s="16" t="s">
        <v>89</v>
      </c>
      <c r="D4" s="17"/>
      <c r="E4" s="17"/>
      <c r="F4" s="17"/>
      <c r="G4" s="17"/>
      <c r="H4" s="17"/>
    </row>
    <row r="5" spans="1:8" ht="42.75" x14ac:dyDescent="0.2">
      <c r="A5" s="16" t="s">
        <v>37</v>
      </c>
      <c r="B5" s="16" t="s">
        <v>40</v>
      </c>
      <c r="C5" s="16" t="s">
        <v>41</v>
      </c>
      <c r="D5" s="17"/>
      <c r="E5" s="17"/>
      <c r="F5" s="17"/>
      <c r="G5" s="17"/>
      <c r="H5" s="17"/>
    </row>
    <row r="6" spans="1:8" ht="42.75" x14ac:dyDescent="0.2">
      <c r="A6" s="16" t="s">
        <v>39</v>
      </c>
      <c r="B6" s="16" t="s">
        <v>29</v>
      </c>
      <c r="C6" s="16" t="s">
        <v>90</v>
      </c>
      <c r="D6" s="17"/>
      <c r="E6" s="17"/>
      <c r="F6" s="17"/>
      <c r="G6" s="17"/>
      <c r="H6" s="17"/>
    </row>
    <row r="7" spans="1:8" ht="42.75" x14ac:dyDescent="0.2">
      <c r="A7" s="16" t="s">
        <v>32</v>
      </c>
      <c r="B7" s="16" t="s">
        <v>27</v>
      </c>
      <c r="C7" s="16" t="s">
        <v>28</v>
      </c>
      <c r="D7" s="17"/>
      <c r="E7" s="17"/>
      <c r="F7" s="17"/>
      <c r="G7" s="17"/>
      <c r="H7" s="17"/>
    </row>
    <row r="8" spans="1:8" ht="42.75" x14ac:dyDescent="0.2">
      <c r="A8" s="16" t="s">
        <v>33</v>
      </c>
      <c r="B8" s="16" t="s">
        <v>11</v>
      </c>
      <c r="C8" s="16" t="s">
        <v>23</v>
      </c>
      <c r="D8" s="17"/>
      <c r="E8" s="17"/>
      <c r="F8" s="17"/>
      <c r="G8" s="17"/>
      <c r="H8" s="17"/>
    </row>
    <row r="9" spans="1:8" ht="42.75" x14ac:dyDescent="0.2">
      <c r="A9" s="16" t="s">
        <v>36</v>
      </c>
      <c r="B9" s="16" t="s">
        <v>13</v>
      </c>
      <c r="C9" s="16" t="s">
        <v>12</v>
      </c>
      <c r="D9" s="17"/>
      <c r="E9" s="17"/>
      <c r="F9" s="17"/>
      <c r="G9" s="17"/>
      <c r="H9" s="17"/>
    </row>
    <row r="10" spans="1:8" ht="28.5" x14ac:dyDescent="0.2">
      <c r="A10" s="16" t="s">
        <v>34</v>
      </c>
      <c r="B10" s="16" t="s">
        <v>24</v>
      </c>
      <c r="C10" s="16" t="s">
        <v>25</v>
      </c>
      <c r="D10" s="17"/>
      <c r="E10" s="17"/>
      <c r="F10" s="17"/>
      <c r="G10" s="17"/>
      <c r="H10" s="17"/>
    </row>
    <row r="11" spans="1:8" ht="42.75" x14ac:dyDescent="0.2">
      <c r="A11" s="16" t="s">
        <v>35</v>
      </c>
      <c r="B11" s="16" t="s">
        <v>31</v>
      </c>
      <c r="C11" s="16" t="s">
        <v>30</v>
      </c>
      <c r="D11" s="17"/>
      <c r="E11" s="17"/>
      <c r="F11" s="17"/>
      <c r="G11" s="17"/>
      <c r="H11" s="17"/>
    </row>
  </sheetData>
  <hyperlinks>
    <hyperlink ref="C1" r:id="rId1"/>
    <hyperlink ref="C2" r:id="rId2"/>
    <hyperlink ref="C3" r:id="rId3"/>
    <hyperlink ref="C4" r:id="rId4"/>
    <hyperlink ref="C6" r:id="rId5"/>
    <hyperlink ref="C7" r:id="rId6"/>
    <hyperlink ref="C8" r:id="rId7"/>
    <hyperlink ref="C11" r:id="rId8"/>
  </hyperlinks>
  <pageMargins left="0.25" right="0.25" top="0.75" bottom="0.75" header="0.3" footer="0.3"/>
  <pageSetup paperSize="9" orientation="landscape" verticalDpi="0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F4ED5966-F14A-4BE9-964D-4772A2977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4D3105-AA7A-4110-B29F-77973BEDE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CB1970-85D5-4059-BF62-AFE36A33E29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e86b4f3-af7f-457d-9594-a05f1006dc5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 тендеров работы,услуги</vt:lpstr>
      <vt:lpstr>Выходные дни</vt:lpstr>
      <vt:lpstr>Лист1</vt:lpstr>
      <vt:lpstr>Лист2</vt:lpstr>
      <vt:lpstr>'план тендеров работы,услуги'!Область_печати</vt:lpstr>
    </vt:vector>
  </TitlesOfParts>
  <Company>vsw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SPARYSHKIN_DA</dc:creator>
  <cp:lastModifiedBy>Терентьева Наталья Николаевна</cp:lastModifiedBy>
  <cp:lastPrinted>2022-01-12T12:04:53Z</cp:lastPrinted>
  <dcterms:created xsi:type="dcterms:W3CDTF">2009-01-28T07:03:14Z</dcterms:created>
  <dcterms:modified xsi:type="dcterms:W3CDTF">2022-01-12T12:12:10Z</dcterms:modified>
</cp:coreProperties>
</file>